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13_ncr:1_{B4732463-5884-45AA-A525-C435A015AA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M24" i="1"/>
  <c r="K24" i="1"/>
  <c r="K26" i="1"/>
  <c r="L27" i="1"/>
  <c r="J27" i="1"/>
  <c r="F27" i="1"/>
  <c r="G27" i="1"/>
  <c r="H27" i="1"/>
  <c r="I24" i="1"/>
  <c r="I23" i="1"/>
  <c r="I16" i="1"/>
  <c r="I14" i="1"/>
  <c r="I12" i="1"/>
  <c r="I10" i="1"/>
  <c r="I9" i="1"/>
  <c r="I8" i="1"/>
  <c r="I11" i="1"/>
  <c r="I13" i="1"/>
  <c r="I15" i="1"/>
  <c r="I17" i="1"/>
  <c r="I18" i="1"/>
  <c r="I19" i="1"/>
  <c r="I20" i="1"/>
  <c r="I21" i="1"/>
  <c r="I22" i="1"/>
  <c r="I25" i="1"/>
  <c r="K8" i="1"/>
  <c r="M8" i="1"/>
  <c r="K9" i="1"/>
  <c r="M9" i="1"/>
  <c r="K10" i="1"/>
  <c r="M10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L30" i="1" l="1"/>
  <c r="K11" i="1"/>
  <c r="L31" i="1" l="1"/>
  <c r="M28" i="1"/>
  <c r="M29" i="1"/>
  <c r="K12" i="1"/>
  <c r="K13" i="1"/>
  <c r="K14" i="1"/>
  <c r="K15" i="1"/>
  <c r="K16" i="1"/>
  <c r="K17" i="1"/>
  <c r="K18" i="1"/>
  <c r="K19" i="1"/>
  <c r="K20" i="1"/>
  <c r="K21" i="1"/>
  <c r="K22" i="1"/>
  <c r="K23" i="1"/>
  <c r="K25" i="1"/>
  <c r="K28" i="1"/>
  <c r="K29" i="1"/>
  <c r="I28" i="1"/>
  <c r="I29" i="1"/>
  <c r="J30" i="1" l="1"/>
  <c r="M30" i="1" s="1"/>
  <c r="H30" i="1"/>
  <c r="G30" i="1"/>
  <c r="F30" i="1"/>
  <c r="F31" i="1" s="1"/>
  <c r="G31" i="1" l="1"/>
  <c r="K30" i="1"/>
  <c r="I30" i="1"/>
  <c r="J31" i="1"/>
  <c r="M31" i="1" s="1"/>
  <c r="M27" i="1"/>
  <c r="H31" i="1"/>
  <c r="I27" i="1"/>
  <c r="K27" i="1"/>
  <c r="K31" i="1" l="1"/>
  <c r="I31" i="1"/>
</calcChain>
</file>

<file path=xl/sharedStrings.xml><?xml version="1.0" encoding="utf-8"?>
<sst xmlns="http://schemas.openxmlformats.org/spreadsheetml/2006/main" count="38" uniqueCount="36">
  <si>
    <t>Наименование</t>
  </si>
  <si>
    <t>02 - Муниципальная программа "Культура"</t>
  </si>
  <si>
    <t>03 - Муниципальная программа "Образование"</t>
  </si>
  <si>
    <t>04 - Муниципальная программа "Социальная защита населения"</t>
  </si>
  <si>
    <t>05 - Муниципальная программа "Спорт"</t>
  </si>
  <si>
    <t>06 - Муниципальная программа "Развитие сельского хозяйства"</t>
  </si>
  <si>
    <t>07 - Муниципальная программа "Экология и окружающая среда"</t>
  </si>
  <si>
    <t>08 - Муниципальная программа "Безопасность и обеспечение безопасности жизнедеятельности населения"</t>
  </si>
  <si>
    <t>09 - Муниципальная программа "Жилище"</t>
  </si>
  <si>
    <t>10 - Муниципальная программа "Развитие инженерной инфраструктуры и энергоэффективности"</t>
  </si>
  <si>
    <t>11 - Муниципальная программа "Предпринимательство"</t>
  </si>
  <si>
    <t>12 - Муниципальная программа "Управление имуществом и муниципальными финансами"</t>
  </si>
  <si>
    <t>13 -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</si>
  <si>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14 - Муниципальная программа "Развитие и функционирование дорожно-транспортного комплекса"</t>
  </si>
  <si>
    <t>15 - Муниципальная программа "Цифровое муниципальное образование"</t>
  </si>
  <si>
    <t>16 - Муниципальная программа "Архитектура и градостроительство"</t>
  </si>
  <si>
    <t>17 - Муниципальная программа "Формирование современной комфортной городской среды"</t>
  </si>
  <si>
    <t>19 - Муниципальная программа "Переселение граждан из аварийного жилищного фонда"</t>
  </si>
  <si>
    <t>95 - Руководство и управление в сфере установленных функций органов местного самоуправления</t>
  </si>
  <si>
    <t>99 - Непрограммные расходы</t>
  </si>
  <si>
    <t>Итого непрограммных расходов</t>
  </si>
  <si>
    <t>Итого:</t>
  </si>
  <si>
    <t>(тыс. руб.)</t>
  </si>
  <si>
    <t>Итого по программам</t>
  </si>
  <si>
    <t>План на 2026 год</t>
  </si>
  <si>
    <t>Проект, тыс. руб.</t>
  </si>
  <si>
    <t>% к 2025 году</t>
  </si>
  <si>
    <t>План на 2027 год</t>
  </si>
  <si>
    <t>% к 2026 году</t>
  </si>
  <si>
    <t>18- Муниципальная программа "Строительство и капитальный ремонт объектов социальной инфраструктуры"</t>
  </si>
  <si>
    <t>Cведения о расходах бюджета Талдомского городского округа по муниципальным программам на 2026 год и плановый период 2027 и 2028 годов в сравнении с ожидаемым исполнением за 2025 год и отчетом за 2024 год</t>
  </si>
  <si>
    <t>% к 2027 году</t>
  </si>
  <si>
    <t>20 - Муниципальная программа "Чистый округ"</t>
  </si>
  <si>
    <t>План на 2028 год</t>
  </si>
  <si>
    <t>Ожидаемое исполнение 2025 года, тыс. руб.</t>
  </si>
  <si>
    <t>2024 год (отчет),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</si>
</sst>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[&gt;=0.5]#,##0.000,;[Red][&lt;=-0.5]\-#,##0.000,;#,##0.000,"/>
    <numFmt numFmtId="167" formatCode="[&gt;=0.5]#,##0.00000,;[Red][&lt;=-0.5]\-#,##0.00000,;#,##0.00000,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49" fontId="5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165" fontId="9" fillId="2" borderId="11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 wrapText="1"/>
    </xf>
    <xf numFmtId="165" fontId="8" fillId="3" borderId="11" xfId="0" applyNumberFormat="1" applyFont="1" applyFill="1" applyBorder="1" applyAlignment="1">
      <alignment horizontal="right" vertical="center"/>
    </xf>
    <xf numFmtId="165" fontId="8" fillId="0" borderId="11" xfId="0" applyNumberFormat="1" applyFont="1" applyBorder="1" applyAlignment="1">
      <alignment horizontal="right" vertical="center"/>
    </xf>
    <xf numFmtId="0" fontId="3" fillId="2" borderId="2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167" fontId="3" fillId="3" borderId="11" xfId="0" applyNumberFormat="1" applyFont="1" applyFill="1" applyBorder="1" applyAlignment="1">
      <alignment vertical="center"/>
    </xf>
    <xf numFmtId="167" fontId="3" fillId="2" borderId="11" xfId="0" applyNumberFormat="1" applyFont="1" applyFill="1" applyBorder="1" applyAlignment="1">
      <alignment horizontal="right" vertical="center"/>
    </xf>
    <xf numFmtId="165" fontId="9" fillId="2" borderId="30" xfId="0" applyNumberFormat="1" applyFont="1" applyFill="1" applyBorder="1" applyAlignment="1">
      <alignment horizontal="right" vertical="center"/>
    </xf>
    <xf numFmtId="165" fontId="9" fillId="2" borderId="31" xfId="0" applyNumberFormat="1" applyFont="1" applyFill="1" applyBorder="1"/>
    <xf numFmtId="164" fontId="8" fillId="2" borderId="30" xfId="0" applyNumberFormat="1" applyFont="1" applyFill="1" applyBorder="1" applyAlignment="1">
      <alignment horizontal="right" vertical="center"/>
    </xf>
    <xf numFmtId="164" fontId="8" fillId="0" borderId="33" xfId="0" applyNumberFormat="1" applyFont="1" applyBorder="1" applyAlignment="1">
      <alignment horizontal="right" vertical="center"/>
    </xf>
    <xf numFmtId="164" fontId="8" fillId="2" borderId="11" xfId="0" applyNumberFormat="1" applyFont="1" applyFill="1" applyBorder="1" applyAlignment="1">
      <alignment horizontal="right" vertical="center"/>
    </xf>
    <xf numFmtId="164" fontId="8" fillId="0" borderId="11" xfId="0" applyNumberFormat="1" applyFont="1" applyBorder="1" applyAlignment="1">
      <alignment horizontal="right" vertical="center"/>
    </xf>
    <xf numFmtId="165" fontId="8" fillId="2" borderId="11" xfId="0" applyNumberFormat="1" applyFont="1" applyFill="1" applyBorder="1" applyAlignment="1">
      <alignment horizontal="right" vertical="center"/>
    </xf>
    <xf numFmtId="167" fontId="9" fillId="2" borderId="11" xfId="0" applyNumberFormat="1" applyFont="1" applyFill="1" applyBorder="1" applyAlignment="1">
      <alignment horizontal="right" vertical="center"/>
    </xf>
    <xf numFmtId="167" fontId="3" fillId="3" borderId="25" xfId="0" applyNumberFormat="1" applyFont="1" applyFill="1" applyBorder="1" applyAlignment="1">
      <alignment vertical="center"/>
    </xf>
    <xf numFmtId="165" fontId="8" fillId="0" borderId="25" xfId="0" applyNumberFormat="1" applyFont="1" applyBorder="1" applyAlignment="1">
      <alignment horizontal="right" vertical="center"/>
    </xf>
    <xf numFmtId="164" fontId="8" fillId="2" borderId="25" xfId="0" applyNumberFormat="1" applyFont="1" applyFill="1" applyBorder="1" applyAlignment="1">
      <alignment horizontal="right" vertical="center"/>
    </xf>
    <xf numFmtId="164" fontId="8" fillId="0" borderId="25" xfId="0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167" fontId="3" fillId="2" borderId="39" xfId="0" applyNumberFormat="1" applyFont="1" applyFill="1" applyBorder="1" applyAlignment="1">
      <alignment horizontal="right" vertical="center"/>
    </xf>
    <xf numFmtId="165" fontId="8" fillId="2" borderId="39" xfId="0" applyNumberFormat="1" applyFont="1" applyFill="1" applyBorder="1" applyAlignment="1">
      <alignment horizontal="right" vertical="center"/>
    </xf>
    <xf numFmtId="165" fontId="8" fillId="0" borderId="39" xfId="0" applyNumberFormat="1" applyFont="1" applyBorder="1" applyAlignment="1">
      <alignment horizontal="right" vertical="center"/>
    </xf>
    <xf numFmtId="164" fontId="8" fillId="2" borderId="39" xfId="0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165" fontId="8" fillId="2" borderId="25" xfId="0" applyNumberFormat="1" applyFont="1" applyFill="1" applyBorder="1" applyAlignment="1">
      <alignment horizontal="right" vertical="center"/>
    </xf>
    <xf numFmtId="167" fontId="9" fillId="2" borderId="30" xfId="0" applyNumberFormat="1" applyFont="1" applyFill="1" applyBorder="1" applyAlignment="1">
      <alignment horizontal="right" vertical="center"/>
    </xf>
    <xf numFmtId="164" fontId="8" fillId="2" borderId="32" xfId="0" applyNumberFormat="1" applyFont="1" applyFill="1" applyBorder="1" applyAlignment="1">
      <alignment horizontal="right" vertical="center"/>
    </xf>
    <xf numFmtId="165" fontId="9" fillId="2" borderId="30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workbookViewId="0">
      <selection activeCell="F31" sqref="F31:L31"/>
    </sheetView>
  </sheetViews>
  <sheetFormatPr defaultRowHeight="15" x14ac:dyDescent="0.25"/>
  <cols>
    <col min="1" max="1" width="10.28515625" customWidth="1"/>
    <col min="5" max="5" width="6.85546875" customWidth="1"/>
    <col min="6" max="6" width="16.7109375" customWidth="1"/>
    <col min="7" max="7" width="16" style="4" customWidth="1"/>
    <col min="8" max="8" width="15.85546875" style="4" customWidth="1"/>
    <col min="9" max="9" width="10.42578125" style="4" customWidth="1"/>
    <col min="10" max="10" width="15.85546875" style="4" customWidth="1"/>
    <col min="11" max="11" width="11" style="4" customWidth="1"/>
    <col min="12" max="12" width="14.85546875" style="4" customWidth="1"/>
    <col min="13" max="13" width="10.42578125" style="4" customWidth="1"/>
  </cols>
  <sheetData>
    <row r="1" spans="1:13" ht="15.6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5.6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8.600000000000001" customHeight="1" thickBot="1" x14ac:dyDescent="0.3">
      <c r="A3" s="1"/>
      <c r="B3" s="21"/>
      <c r="C3" s="21"/>
      <c r="D3" s="21"/>
      <c r="E3" s="21"/>
      <c r="F3" s="21"/>
      <c r="G3" s="21"/>
      <c r="H3" s="21"/>
      <c r="I3" s="21"/>
      <c r="J3" s="21"/>
      <c r="M3" s="5" t="s">
        <v>22</v>
      </c>
    </row>
    <row r="4" spans="1:13" x14ac:dyDescent="0.25">
      <c r="A4" s="22" t="s">
        <v>0</v>
      </c>
      <c r="B4" s="23"/>
      <c r="C4" s="23"/>
      <c r="D4" s="23"/>
      <c r="E4" s="23"/>
      <c r="F4" s="28" t="s">
        <v>35</v>
      </c>
      <c r="G4" s="10" t="s">
        <v>34</v>
      </c>
      <c r="H4" s="10" t="s">
        <v>24</v>
      </c>
      <c r="I4" s="11"/>
      <c r="J4" s="10" t="s">
        <v>27</v>
      </c>
      <c r="K4" s="19"/>
      <c r="L4" s="10" t="s">
        <v>33</v>
      </c>
      <c r="M4" s="11"/>
    </row>
    <row r="5" spans="1:13" x14ac:dyDescent="0.25">
      <c r="A5" s="24"/>
      <c r="B5" s="25"/>
      <c r="C5" s="25"/>
      <c r="D5" s="25"/>
      <c r="E5" s="25"/>
      <c r="F5" s="29"/>
      <c r="G5" s="12"/>
      <c r="H5" s="12"/>
      <c r="I5" s="13"/>
      <c r="J5" s="12"/>
      <c r="K5" s="20"/>
      <c r="L5" s="12"/>
      <c r="M5" s="13"/>
    </row>
    <row r="6" spans="1:13" ht="27" customHeight="1" thickBot="1" x14ac:dyDescent="0.3">
      <c r="A6" s="26"/>
      <c r="B6" s="27"/>
      <c r="C6" s="27"/>
      <c r="D6" s="27"/>
      <c r="E6" s="27"/>
      <c r="F6" s="30"/>
      <c r="G6" s="31"/>
      <c r="H6" s="7" t="s">
        <v>25</v>
      </c>
      <c r="I6" s="9" t="s">
        <v>26</v>
      </c>
      <c r="J6" s="7" t="s">
        <v>25</v>
      </c>
      <c r="K6" s="8" t="s">
        <v>28</v>
      </c>
      <c r="L6" s="8" t="s">
        <v>25</v>
      </c>
      <c r="M6" s="9" t="s">
        <v>31</v>
      </c>
    </row>
    <row r="7" spans="1:13" ht="15.75" thickBot="1" x14ac:dyDescent="0.3">
      <c r="A7" s="56">
        <v>1</v>
      </c>
      <c r="B7" s="57"/>
      <c r="C7" s="57"/>
      <c r="D7" s="57"/>
      <c r="E7" s="57"/>
      <c r="F7" s="58">
        <v>2</v>
      </c>
      <c r="G7" s="59">
        <v>3</v>
      </c>
      <c r="H7" s="60">
        <v>4</v>
      </c>
      <c r="I7" s="59">
        <v>5</v>
      </c>
      <c r="J7" s="61">
        <v>6</v>
      </c>
      <c r="K7" s="62">
        <v>7</v>
      </c>
      <c r="L7" s="63">
        <v>8</v>
      </c>
      <c r="M7" s="64">
        <v>9</v>
      </c>
    </row>
    <row r="8" spans="1:13" ht="16.899999999999999" customHeight="1" x14ac:dyDescent="0.25">
      <c r="A8" s="38" t="s">
        <v>1</v>
      </c>
      <c r="B8" s="37"/>
      <c r="C8" s="37"/>
      <c r="D8" s="37"/>
      <c r="E8" s="37"/>
      <c r="F8" s="52">
        <v>451400094.94</v>
      </c>
      <c r="G8" s="70">
        <v>457518700</v>
      </c>
      <c r="H8" s="53">
        <v>516002030</v>
      </c>
      <c r="I8" s="54">
        <f>SUM(H8/G8)*100</f>
        <v>112.78271904514503</v>
      </c>
      <c r="J8" s="53">
        <v>488404950</v>
      </c>
      <c r="K8" s="55">
        <f>SUM(J8/H8)*100</f>
        <v>94.651749722767562</v>
      </c>
      <c r="L8" s="53">
        <v>489415670</v>
      </c>
      <c r="M8" s="55">
        <f>SUM(L8/J8)*100</f>
        <v>100.20694302954955</v>
      </c>
    </row>
    <row r="9" spans="1:13" ht="17.45" customHeight="1" x14ac:dyDescent="0.25">
      <c r="A9" s="17" t="s">
        <v>2</v>
      </c>
      <c r="B9" s="18"/>
      <c r="C9" s="18"/>
      <c r="D9" s="18"/>
      <c r="E9" s="18"/>
      <c r="F9" s="42">
        <v>1306969425.8</v>
      </c>
      <c r="G9" s="50">
        <v>1488955200</v>
      </c>
      <c r="H9" s="36">
        <v>1518502290</v>
      </c>
      <c r="I9" s="48">
        <f t="shared" ref="I9:I31" si="0">SUM(H9/G9)*100</f>
        <v>101.98441766414463</v>
      </c>
      <c r="J9" s="36">
        <v>1509205610</v>
      </c>
      <c r="K9" s="49">
        <f t="shared" ref="K9:K31" si="1">SUM(J9/H9)*100</f>
        <v>99.387773066842072</v>
      </c>
      <c r="L9" s="36">
        <v>1506818590</v>
      </c>
      <c r="M9" s="49">
        <f t="shared" ref="M9:M31" si="2">SUM(L9/J9)*100</f>
        <v>99.841835997415885</v>
      </c>
    </row>
    <row r="10" spans="1:13" ht="24" customHeight="1" x14ac:dyDescent="0.25">
      <c r="A10" s="17" t="s">
        <v>3</v>
      </c>
      <c r="B10" s="18"/>
      <c r="C10" s="18"/>
      <c r="D10" s="18"/>
      <c r="E10" s="18"/>
      <c r="F10" s="42">
        <v>21290029.16</v>
      </c>
      <c r="G10" s="50">
        <v>23385000</v>
      </c>
      <c r="H10" s="36">
        <v>17680000</v>
      </c>
      <c r="I10" s="48">
        <f t="shared" si="0"/>
        <v>75.604019670729087</v>
      </c>
      <c r="J10" s="36">
        <v>18171000</v>
      </c>
      <c r="K10" s="49">
        <f t="shared" si="1"/>
        <v>102.77714932126696</v>
      </c>
      <c r="L10" s="36">
        <v>18371000</v>
      </c>
      <c r="M10" s="49">
        <f t="shared" si="2"/>
        <v>101.10065488965935</v>
      </c>
    </row>
    <row r="11" spans="1:13" ht="20.25" customHeight="1" x14ac:dyDescent="0.25">
      <c r="A11" s="17" t="s">
        <v>4</v>
      </c>
      <c r="B11" s="18"/>
      <c r="C11" s="18"/>
      <c r="D11" s="18"/>
      <c r="E11" s="18"/>
      <c r="F11" s="42">
        <v>127238038.52</v>
      </c>
      <c r="G11" s="50">
        <v>151260000</v>
      </c>
      <c r="H11" s="36">
        <v>154987000</v>
      </c>
      <c r="I11" s="48">
        <f t="shared" si="0"/>
        <v>102.46396932434219</v>
      </c>
      <c r="J11" s="36">
        <v>150098900</v>
      </c>
      <c r="K11" s="49">
        <f t="shared" si="1"/>
        <v>96.846122578022673</v>
      </c>
      <c r="L11" s="36">
        <v>149400000</v>
      </c>
      <c r="M11" s="49">
        <f t="shared" si="2"/>
        <v>99.534373669627158</v>
      </c>
    </row>
    <row r="12" spans="1:13" ht="25.5" customHeight="1" x14ac:dyDescent="0.25">
      <c r="A12" s="17" t="s">
        <v>5</v>
      </c>
      <c r="B12" s="18"/>
      <c r="C12" s="18"/>
      <c r="D12" s="18"/>
      <c r="E12" s="18"/>
      <c r="F12" s="42">
        <v>8755707.9000000004</v>
      </c>
      <c r="G12" s="50">
        <v>32430100</v>
      </c>
      <c r="H12" s="36">
        <v>31101380</v>
      </c>
      <c r="I12" s="48">
        <f t="shared" si="0"/>
        <v>95.902818677709902</v>
      </c>
      <c r="J12" s="36">
        <v>18298380</v>
      </c>
      <c r="K12" s="49">
        <f t="shared" si="1"/>
        <v>58.834624058482291</v>
      </c>
      <c r="L12" s="36">
        <v>10298380</v>
      </c>
      <c r="M12" s="49">
        <f t="shared" si="2"/>
        <v>56.280282735411546</v>
      </c>
    </row>
    <row r="13" spans="1:13" ht="27.75" customHeight="1" x14ac:dyDescent="0.25">
      <c r="A13" s="17" t="s">
        <v>6</v>
      </c>
      <c r="B13" s="18"/>
      <c r="C13" s="18"/>
      <c r="D13" s="18"/>
      <c r="E13" s="18"/>
      <c r="F13" s="42">
        <v>13440499.32</v>
      </c>
      <c r="G13" s="50">
        <v>26538935.199999999</v>
      </c>
      <c r="H13" s="36">
        <v>15170640</v>
      </c>
      <c r="I13" s="48">
        <f t="shared" si="0"/>
        <v>57.163710170255811</v>
      </c>
      <c r="J13" s="36">
        <v>13070640</v>
      </c>
      <c r="K13" s="49">
        <f t="shared" si="1"/>
        <v>86.157472591795738</v>
      </c>
      <c r="L13" s="36">
        <v>13070640</v>
      </c>
      <c r="M13" s="49">
        <f t="shared" si="2"/>
        <v>100</v>
      </c>
    </row>
    <row r="14" spans="1:13" ht="36.75" customHeight="1" x14ac:dyDescent="0.25">
      <c r="A14" s="17" t="s">
        <v>7</v>
      </c>
      <c r="B14" s="18"/>
      <c r="C14" s="18"/>
      <c r="D14" s="18"/>
      <c r="E14" s="18"/>
      <c r="F14" s="42">
        <v>59947007.149999999</v>
      </c>
      <c r="G14" s="50">
        <v>76701835</v>
      </c>
      <c r="H14" s="36">
        <v>93202000</v>
      </c>
      <c r="I14" s="48">
        <f t="shared" si="0"/>
        <v>121.5120863796805</v>
      </c>
      <c r="J14" s="36">
        <v>88697000</v>
      </c>
      <c r="K14" s="49">
        <f t="shared" si="1"/>
        <v>95.166412737924077</v>
      </c>
      <c r="L14" s="36">
        <v>88997000</v>
      </c>
      <c r="M14" s="49">
        <f t="shared" si="2"/>
        <v>100.33823015434568</v>
      </c>
    </row>
    <row r="15" spans="1:13" ht="25.5" customHeight="1" x14ac:dyDescent="0.25">
      <c r="A15" s="17" t="s">
        <v>8</v>
      </c>
      <c r="B15" s="18"/>
      <c r="C15" s="18"/>
      <c r="D15" s="18"/>
      <c r="E15" s="18"/>
      <c r="F15" s="42">
        <v>36431031.399999999</v>
      </c>
      <c r="G15" s="50">
        <v>18665100</v>
      </c>
      <c r="H15" s="36">
        <v>22089200</v>
      </c>
      <c r="I15" s="48">
        <f t="shared" si="0"/>
        <v>118.3449325211223</v>
      </c>
      <c r="J15" s="36">
        <v>35510400</v>
      </c>
      <c r="K15" s="49">
        <f t="shared" si="1"/>
        <v>160.75910399652318</v>
      </c>
      <c r="L15" s="36">
        <v>34442900</v>
      </c>
      <c r="M15" s="49">
        <f t="shared" si="2"/>
        <v>96.993838424799492</v>
      </c>
    </row>
    <row r="16" spans="1:13" ht="36.75" customHeight="1" x14ac:dyDescent="0.25">
      <c r="A16" s="17" t="s">
        <v>9</v>
      </c>
      <c r="B16" s="18"/>
      <c r="C16" s="18"/>
      <c r="D16" s="18"/>
      <c r="E16" s="18"/>
      <c r="F16" s="42">
        <v>495170126.50999999</v>
      </c>
      <c r="G16" s="50">
        <v>642128658</v>
      </c>
      <c r="H16" s="36">
        <v>1382013260</v>
      </c>
      <c r="I16" s="48">
        <f t="shared" si="0"/>
        <v>215.22373169023084</v>
      </c>
      <c r="J16" s="36">
        <v>1087892690</v>
      </c>
      <c r="K16" s="49">
        <f t="shared" si="1"/>
        <v>78.71796324153938</v>
      </c>
      <c r="L16" s="36">
        <v>1152155490</v>
      </c>
      <c r="M16" s="49">
        <f t="shared" si="2"/>
        <v>105.90708997226554</v>
      </c>
    </row>
    <row r="17" spans="1:13" ht="28.5" customHeight="1" x14ac:dyDescent="0.25">
      <c r="A17" s="17" t="s">
        <v>10</v>
      </c>
      <c r="B17" s="18"/>
      <c r="C17" s="18"/>
      <c r="D17" s="18"/>
      <c r="E17" s="18"/>
      <c r="F17" s="42">
        <v>3259549.5</v>
      </c>
      <c r="G17" s="50">
        <v>3900000</v>
      </c>
      <c r="H17" s="36">
        <v>3900000</v>
      </c>
      <c r="I17" s="48">
        <f t="shared" si="0"/>
        <v>100</v>
      </c>
      <c r="J17" s="36">
        <v>3900000</v>
      </c>
      <c r="K17" s="49">
        <f t="shared" si="1"/>
        <v>100</v>
      </c>
      <c r="L17" s="36">
        <v>3900000</v>
      </c>
      <c r="M17" s="49">
        <f t="shared" si="2"/>
        <v>100</v>
      </c>
    </row>
    <row r="18" spans="1:13" ht="29.25" customHeight="1" x14ac:dyDescent="0.25">
      <c r="A18" s="17" t="s">
        <v>11</v>
      </c>
      <c r="B18" s="18"/>
      <c r="C18" s="18"/>
      <c r="D18" s="18"/>
      <c r="E18" s="18"/>
      <c r="F18" s="42">
        <v>371220934.20999998</v>
      </c>
      <c r="G18" s="50">
        <v>409602400</v>
      </c>
      <c r="H18" s="36">
        <v>461237300</v>
      </c>
      <c r="I18" s="48">
        <f t="shared" si="0"/>
        <v>112.60610289392837</v>
      </c>
      <c r="J18" s="36">
        <v>382198300</v>
      </c>
      <c r="K18" s="49">
        <f t="shared" si="1"/>
        <v>82.863701613030855</v>
      </c>
      <c r="L18" s="36">
        <v>376198300</v>
      </c>
      <c r="M18" s="49">
        <f t="shared" si="2"/>
        <v>98.430134304626677</v>
      </c>
    </row>
    <row r="19" spans="1:13" ht="48.75" customHeight="1" x14ac:dyDescent="0.25">
      <c r="A19" s="17" t="s">
        <v>12</v>
      </c>
      <c r="B19" s="18"/>
      <c r="C19" s="18"/>
      <c r="D19" s="18"/>
      <c r="E19" s="18"/>
      <c r="F19" s="42">
        <v>52584872.479999997</v>
      </c>
      <c r="G19" s="50">
        <v>52018049.719999999</v>
      </c>
      <c r="H19" s="36">
        <v>43709788</v>
      </c>
      <c r="I19" s="48">
        <f t="shared" si="0"/>
        <v>84.028117615479104</v>
      </c>
      <c r="J19" s="36">
        <v>39237953</v>
      </c>
      <c r="K19" s="49">
        <f t="shared" si="1"/>
        <v>89.769259461976802</v>
      </c>
      <c r="L19" s="36">
        <v>40771829</v>
      </c>
      <c r="M19" s="49">
        <f t="shared" si="2"/>
        <v>103.90916417072012</v>
      </c>
    </row>
    <row r="20" spans="1:13" ht="33" customHeight="1" x14ac:dyDescent="0.25">
      <c r="A20" s="17" t="s">
        <v>13</v>
      </c>
      <c r="B20" s="18"/>
      <c r="C20" s="18"/>
      <c r="D20" s="18"/>
      <c r="E20" s="18"/>
      <c r="F20" s="42">
        <v>581361232.00999999</v>
      </c>
      <c r="G20" s="50">
        <v>523241000</v>
      </c>
      <c r="H20" s="36">
        <v>795621940</v>
      </c>
      <c r="I20" s="48">
        <f t="shared" si="0"/>
        <v>152.05649786618403</v>
      </c>
      <c r="J20" s="36">
        <v>461821000</v>
      </c>
      <c r="K20" s="49">
        <f t="shared" si="1"/>
        <v>58.045282160016853</v>
      </c>
      <c r="L20" s="36">
        <v>398821000</v>
      </c>
      <c r="M20" s="49">
        <f t="shared" si="2"/>
        <v>86.358350962818932</v>
      </c>
    </row>
    <row r="21" spans="1:13" ht="31.5" customHeight="1" x14ac:dyDescent="0.25">
      <c r="A21" s="17" t="s">
        <v>14</v>
      </c>
      <c r="B21" s="18"/>
      <c r="C21" s="18"/>
      <c r="D21" s="18"/>
      <c r="E21" s="18"/>
      <c r="F21" s="42">
        <v>51043199.840000004</v>
      </c>
      <c r="G21" s="50">
        <v>55124700</v>
      </c>
      <c r="H21" s="36">
        <v>49169630</v>
      </c>
      <c r="I21" s="48">
        <f t="shared" si="0"/>
        <v>89.197093136107782</v>
      </c>
      <c r="J21" s="36">
        <v>49617670</v>
      </c>
      <c r="K21" s="49">
        <f t="shared" si="1"/>
        <v>100.911212876729</v>
      </c>
      <c r="L21" s="36">
        <v>47117000</v>
      </c>
      <c r="M21" s="49">
        <f t="shared" si="2"/>
        <v>94.960122069416002</v>
      </c>
    </row>
    <row r="22" spans="1:13" ht="24" customHeight="1" x14ac:dyDescent="0.25">
      <c r="A22" s="17" t="s">
        <v>15</v>
      </c>
      <c r="B22" s="18"/>
      <c r="C22" s="18"/>
      <c r="D22" s="18"/>
      <c r="E22" s="18"/>
      <c r="F22" s="42">
        <v>392032.26</v>
      </c>
      <c r="G22" s="50">
        <v>1360000</v>
      </c>
      <c r="H22" s="36">
        <v>1500000</v>
      </c>
      <c r="I22" s="48">
        <f t="shared" si="0"/>
        <v>110.29411764705883</v>
      </c>
      <c r="J22" s="36">
        <v>1600000</v>
      </c>
      <c r="K22" s="49">
        <f t="shared" si="1"/>
        <v>106.66666666666667</v>
      </c>
      <c r="L22" s="36">
        <v>1600000</v>
      </c>
      <c r="M22" s="49">
        <f t="shared" si="2"/>
        <v>100</v>
      </c>
    </row>
    <row r="23" spans="1:13" ht="25.5" customHeight="1" x14ac:dyDescent="0.25">
      <c r="A23" s="17" t="s">
        <v>16</v>
      </c>
      <c r="B23" s="18"/>
      <c r="C23" s="18"/>
      <c r="D23" s="18"/>
      <c r="E23" s="18"/>
      <c r="F23" s="42">
        <v>597044952.80999994</v>
      </c>
      <c r="G23" s="50">
        <v>875713120</v>
      </c>
      <c r="H23" s="36">
        <v>790182660</v>
      </c>
      <c r="I23" s="48">
        <f t="shared" si="0"/>
        <v>90.233050293913607</v>
      </c>
      <c r="J23" s="36">
        <v>555000000</v>
      </c>
      <c r="K23" s="49">
        <f t="shared" si="1"/>
        <v>70.236924713078366</v>
      </c>
      <c r="L23" s="36">
        <v>471500000</v>
      </c>
      <c r="M23" s="49">
        <f t="shared" si="2"/>
        <v>84.954954954954957</v>
      </c>
    </row>
    <row r="24" spans="1:13" ht="38.25" customHeight="1" x14ac:dyDescent="0.25">
      <c r="A24" s="17" t="s">
        <v>29</v>
      </c>
      <c r="B24" s="18"/>
      <c r="C24" s="18"/>
      <c r="D24" s="18"/>
      <c r="E24" s="18"/>
      <c r="F24" s="42">
        <v>153000406.97999999</v>
      </c>
      <c r="G24" s="50">
        <v>0</v>
      </c>
      <c r="H24" s="36">
        <v>0</v>
      </c>
      <c r="I24" s="48" t="e">
        <f t="shared" si="0"/>
        <v>#DIV/0!</v>
      </c>
      <c r="J24" s="36">
        <v>0</v>
      </c>
      <c r="K24" s="49" t="e">
        <f t="shared" si="1"/>
        <v>#DIV/0!</v>
      </c>
      <c r="L24" s="36">
        <v>0</v>
      </c>
      <c r="M24" s="49" t="e">
        <f t="shared" si="2"/>
        <v>#DIV/0!</v>
      </c>
    </row>
    <row r="25" spans="1:13" ht="27" customHeight="1" x14ac:dyDescent="0.25">
      <c r="A25" s="17" t="s">
        <v>17</v>
      </c>
      <c r="B25" s="18"/>
      <c r="C25" s="18"/>
      <c r="D25" s="18"/>
      <c r="E25" s="34"/>
      <c r="F25" s="43">
        <v>750043594.30999994</v>
      </c>
      <c r="G25" s="50">
        <v>901524703</v>
      </c>
      <c r="H25" s="36">
        <v>481883160</v>
      </c>
      <c r="I25" s="48">
        <f t="shared" si="0"/>
        <v>53.452019495022085</v>
      </c>
      <c r="J25" s="36">
        <v>481883160</v>
      </c>
      <c r="K25" s="49">
        <f t="shared" si="1"/>
        <v>100</v>
      </c>
      <c r="L25" s="36">
        <v>0</v>
      </c>
      <c r="M25" s="49">
        <v>0</v>
      </c>
    </row>
    <row r="26" spans="1:13" ht="23.25" customHeight="1" x14ac:dyDescent="0.25">
      <c r="A26" s="39" t="s">
        <v>32</v>
      </c>
      <c r="B26" s="34"/>
      <c r="C26" s="34"/>
      <c r="D26" s="34"/>
      <c r="E26" s="34"/>
      <c r="F26" s="43">
        <v>0</v>
      </c>
      <c r="G26" s="50">
        <v>0</v>
      </c>
      <c r="H26" s="36">
        <v>143894000</v>
      </c>
      <c r="I26" s="48" t="e">
        <f t="shared" si="0"/>
        <v>#DIV/0!</v>
      </c>
      <c r="J26" s="36">
        <v>101366000</v>
      </c>
      <c r="K26" s="49">
        <f t="shared" si="1"/>
        <v>70.444910837144008</v>
      </c>
      <c r="L26" s="36">
        <v>90368000</v>
      </c>
      <c r="M26" s="49">
        <v>0</v>
      </c>
    </row>
    <row r="27" spans="1:13" ht="36.6" customHeight="1" x14ac:dyDescent="0.25">
      <c r="A27" s="40" t="s">
        <v>23</v>
      </c>
      <c r="B27" s="41"/>
      <c r="C27" s="41"/>
      <c r="D27" s="41"/>
      <c r="E27" s="41"/>
      <c r="F27" s="51">
        <f>SUM(F8:F26)</f>
        <v>5080592735.1000004</v>
      </c>
      <c r="G27" s="6">
        <f>SUM(G8:G26)</f>
        <v>5740067500.9200001</v>
      </c>
      <c r="H27" s="6">
        <f>SUM(H8:H26)</f>
        <v>6521846278</v>
      </c>
      <c r="I27" s="48">
        <f t="shared" si="0"/>
        <v>113.61967915803601</v>
      </c>
      <c r="J27" s="6">
        <f>SUM(J8:J26)</f>
        <v>5485973653</v>
      </c>
      <c r="K27" s="49">
        <f t="shared" si="1"/>
        <v>84.116880698426058</v>
      </c>
      <c r="L27" s="6">
        <f>SUM(L8:L26)</f>
        <v>4893245799</v>
      </c>
      <c r="M27" s="49">
        <f t="shared" si="2"/>
        <v>89.195575999970984</v>
      </c>
    </row>
    <row r="28" spans="1:13" ht="22.9" customHeight="1" x14ac:dyDescent="0.25">
      <c r="A28" s="38" t="s">
        <v>18</v>
      </c>
      <c r="B28" s="37"/>
      <c r="C28" s="37"/>
      <c r="D28" s="37"/>
      <c r="E28" s="37"/>
      <c r="F28" s="43">
        <v>9397467.5899999999</v>
      </c>
      <c r="G28" s="50">
        <v>9306100</v>
      </c>
      <c r="H28" s="36">
        <v>9186600</v>
      </c>
      <c r="I28" s="48">
        <f t="shared" si="0"/>
        <v>98.715896025187774</v>
      </c>
      <c r="J28" s="36">
        <v>9186600</v>
      </c>
      <c r="K28" s="49">
        <f t="shared" si="1"/>
        <v>100</v>
      </c>
      <c r="L28" s="36">
        <v>9186600</v>
      </c>
      <c r="M28" s="49">
        <f t="shared" si="2"/>
        <v>100</v>
      </c>
    </row>
    <row r="29" spans="1:13" ht="19.149999999999999" customHeight="1" x14ac:dyDescent="0.25">
      <c r="A29" s="17" t="s">
        <v>19</v>
      </c>
      <c r="B29" s="18"/>
      <c r="C29" s="18"/>
      <c r="D29" s="18"/>
      <c r="E29" s="18"/>
      <c r="F29" s="43">
        <v>12246764.43</v>
      </c>
      <c r="G29" s="35">
        <v>106306088</v>
      </c>
      <c r="H29" s="36">
        <v>76786522</v>
      </c>
      <c r="I29" s="48">
        <f t="shared" si="0"/>
        <v>72.231537670730589</v>
      </c>
      <c r="J29" s="36">
        <v>31581266</v>
      </c>
      <c r="K29" s="49">
        <f t="shared" si="1"/>
        <v>41.128657969428538</v>
      </c>
      <c r="L29" s="36">
        <v>2000000</v>
      </c>
      <c r="M29" s="49">
        <f t="shared" si="2"/>
        <v>6.3328683530292933</v>
      </c>
    </row>
    <row r="30" spans="1:13" ht="41.45" customHeight="1" thickBot="1" x14ac:dyDescent="0.3">
      <c r="A30" s="15" t="s">
        <v>20</v>
      </c>
      <c r="B30" s="16"/>
      <c r="C30" s="2"/>
      <c r="D30" s="2"/>
      <c r="E30" s="3"/>
      <c r="F30" s="65">
        <f>SUM(F28:F29)</f>
        <v>21644232.02</v>
      </c>
      <c r="G30" s="66">
        <f>SUM(G28:G29)</f>
        <v>115612188</v>
      </c>
      <c r="H30" s="67">
        <f>SUM(H28:H29)</f>
        <v>85973122</v>
      </c>
      <c r="I30" s="68">
        <f t="shared" si="0"/>
        <v>74.363372484568842</v>
      </c>
      <c r="J30" s="67">
        <f>SUM(J28:J29)</f>
        <v>40767866</v>
      </c>
      <c r="K30" s="69">
        <f t="shared" si="1"/>
        <v>47.419315539105348</v>
      </c>
      <c r="L30" s="67">
        <f>SUM(L28:L29)</f>
        <v>11186600</v>
      </c>
      <c r="M30" s="69">
        <f t="shared" si="2"/>
        <v>27.439748747211834</v>
      </c>
    </row>
    <row r="31" spans="1:13" ht="15.75" thickBot="1" x14ac:dyDescent="0.3">
      <c r="A31" s="32" t="s">
        <v>21</v>
      </c>
      <c r="B31" s="33"/>
      <c r="C31" s="33"/>
      <c r="D31" s="33"/>
      <c r="E31" s="33"/>
      <c r="F31" s="71">
        <f>SUM(F27+F30)</f>
        <v>5102236967.1200008</v>
      </c>
      <c r="G31" s="44">
        <f>SUM(G27+G30)</f>
        <v>5855679688.9200001</v>
      </c>
      <c r="H31" s="45">
        <f>SUM(H27+H30)</f>
        <v>6607819400</v>
      </c>
      <c r="I31" s="46">
        <f t="shared" si="0"/>
        <v>112.84461840532678</v>
      </c>
      <c r="J31" s="45">
        <f>SUM(J27+J30)</f>
        <v>5526741519</v>
      </c>
      <c r="K31" s="72">
        <f t="shared" si="1"/>
        <v>83.639415432570686</v>
      </c>
      <c r="L31" s="73">
        <f>SUM(L27+L30)</f>
        <v>4904432399</v>
      </c>
      <c r="M31" s="47">
        <f t="shared" si="2"/>
        <v>88.740035736055205</v>
      </c>
    </row>
  </sheetData>
  <mergeCells count="33">
    <mergeCell ref="A26:E26"/>
    <mergeCell ref="A27:E27"/>
    <mergeCell ref="A31:E31"/>
    <mergeCell ref="H4:I5"/>
    <mergeCell ref="A18:E18"/>
    <mergeCell ref="A19:E19"/>
    <mergeCell ref="A20:E20"/>
    <mergeCell ref="A21:E21"/>
    <mergeCell ref="A22:E22"/>
    <mergeCell ref="A23:E23"/>
    <mergeCell ref="A12:E12"/>
    <mergeCell ref="A13:E13"/>
    <mergeCell ref="A14:E14"/>
    <mergeCell ref="A15:E15"/>
    <mergeCell ref="A16:E16"/>
    <mergeCell ref="A17:E17"/>
    <mergeCell ref="A7:E7"/>
    <mergeCell ref="A8:E8"/>
    <mergeCell ref="L4:M5"/>
    <mergeCell ref="A1:M2"/>
    <mergeCell ref="A30:B30"/>
    <mergeCell ref="A25:E25"/>
    <mergeCell ref="A28:E28"/>
    <mergeCell ref="A29:E29"/>
    <mergeCell ref="A9:E9"/>
    <mergeCell ref="A10:E10"/>
    <mergeCell ref="A11:E11"/>
    <mergeCell ref="J4:K5"/>
    <mergeCell ref="B3:J3"/>
    <mergeCell ref="A4:E6"/>
    <mergeCell ref="F4:F6"/>
    <mergeCell ref="G4:G6"/>
    <mergeCell ref="A24:E2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2022-11-14T11:56:49Z</cp:lastPrinted>
  <dcterms:created xsi:type="dcterms:W3CDTF">2022-11-14T11:20:23Z</dcterms:created>
  <dcterms:modified xsi:type="dcterms:W3CDTF">2025-11-17T13:22:31Z</dcterms:modified>
</cp:coreProperties>
</file>